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4.4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6" i="1"/>
  <c r="B10" l="1"/>
  <c r="B15"/>
  <c r="B16"/>
  <c r="C10"/>
  <c r="C15"/>
  <c r="C16"/>
  <c r="D15"/>
  <c r="D14"/>
  <c r="D13"/>
  <c r="D6"/>
  <c r="D7"/>
  <c r="D8"/>
  <c r="D10"/>
</calcChain>
</file>

<file path=xl/sharedStrings.xml><?xml version="1.0" encoding="utf-8"?>
<sst xmlns="http://schemas.openxmlformats.org/spreadsheetml/2006/main" count="22" uniqueCount="21">
  <si>
    <t>Organization</t>
  </si>
  <si>
    <t>Outlays</t>
  </si>
  <si>
    <t>Capital</t>
  </si>
  <si>
    <t>Current</t>
  </si>
  <si>
    <t xml:space="preserve">   Total</t>
  </si>
  <si>
    <t>Central Agencies</t>
  </si>
  <si>
    <t xml:space="preserve">      Ministries</t>
  </si>
  <si>
    <t xml:space="preserve">      Others</t>
  </si>
  <si>
    <t>Sub-Total</t>
  </si>
  <si>
    <t>Local Governments</t>
  </si>
  <si>
    <t xml:space="preserve">      Dzongkhags</t>
  </si>
  <si>
    <t xml:space="preserve">      Thromdes</t>
  </si>
  <si>
    <t xml:space="preserve">      Gewogs</t>
  </si>
  <si>
    <t>Grant Total</t>
  </si>
  <si>
    <t>Note: Over budgeting of Nu 3,201.59 million against the total outlay for central agencies of Nu 50,000 million.</t>
  </si>
  <si>
    <t>Source: Twelfth Five Year Plan Document 2018 -2023 Vol I, GNH Commission, Thimphu.</t>
  </si>
  <si>
    <t xml:space="preserve">      Constitutional bodies</t>
  </si>
  <si>
    <t xml:space="preserve">      Autonomous agencies</t>
  </si>
  <si>
    <t>Table 14.4: Twelfth Five Year Plan Budgetary Outlay and Allocation, 2018 - 2023</t>
  </si>
  <si>
    <t xml:space="preserve">          Total Outlay for the 12th FYP is Nu. 310016 million but the figure in the table includes Nu.3201.59 million which was over budgeted</t>
  </si>
  <si>
    <t>(Nu. in Million)</t>
  </si>
</sst>
</file>

<file path=xl/styles.xml><?xml version="1.0" encoding="utf-8"?>
<styleSheet xmlns="http://schemas.openxmlformats.org/spreadsheetml/2006/main">
  <numFmts count="3">
    <numFmt numFmtId="164" formatCode="#,##0.0_);\(#,##0.0\)"/>
    <numFmt numFmtId="165" formatCode="_-* #,##0.00_-;\-* #,##0.00_-;_-* &quot;-&quot;??_-;_-@_-"/>
    <numFmt numFmtId="166" formatCode="#,##0.000_);\(#,##0.000\)"/>
  </numFmts>
  <fonts count="11">
    <font>
      <sz val="11"/>
      <color theme="1"/>
      <name val="Calibri"/>
      <family val="2"/>
      <scheme val="minor"/>
    </font>
    <font>
      <sz val="12"/>
      <name val="Sylfaen"/>
      <family val="1"/>
    </font>
    <font>
      <sz val="12"/>
      <color rgb="FFFF0000"/>
      <name val="Calibri"/>
      <family val="2"/>
      <scheme val="minor"/>
    </font>
    <font>
      <i/>
      <sz val="9"/>
      <name val="Sylfaen"/>
      <family val="1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Sylfaen"/>
      <family val="1"/>
    </font>
    <font>
      <b/>
      <sz val="10"/>
      <name val="Sylfaen"/>
      <family val="1"/>
    </font>
    <font>
      <sz val="10"/>
      <name val="Sylfaen"/>
      <family val="1"/>
    </font>
    <font>
      <i/>
      <sz val="10"/>
      <name val="Sylfaen"/>
      <family val="1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0" fontId="2" fillId="0" borderId="0" xfId="0" applyFont="1"/>
    <xf numFmtId="164" fontId="3" fillId="0" borderId="1" xfId="0" applyNumberFormat="1" applyFont="1" applyBorder="1" applyAlignment="1" applyProtection="1">
      <alignment vertical="top"/>
    </xf>
    <xf numFmtId="0" fontId="4" fillId="0" borderId="0" xfId="0" applyFont="1"/>
    <xf numFmtId="0" fontId="5" fillId="0" borderId="0" xfId="0" applyFont="1"/>
    <xf numFmtId="164" fontId="1" fillId="0" borderId="0" xfId="0" applyNumberFormat="1" applyFont="1" applyFill="1" applyBorder="1" applyAlignment="1" applyProtection="1">
      <alignment vertical="top"/>
    </xf>
    <xf numFmtId="164" fontId="3" fillId="0" borderId="3" xfId="0" applyNumberFormat="1" applyFont="1" applyBorder="1" applyAlignment="1" applyProtection="1">
      <alignment vertical="top"/>
    </xf>
    <xf numFmtId="0" fontId="4" fillId="0" borderId="0" xfId="0" applyFont="1" applyBorder="1"/>
    <xf numFmtId="164" fontId="6" fillId="0" borderId="8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center" vertical="top"/>
    </xf>
    <xf numFmtId="164" fontId="7" fillId="0" borderId="0" xfId="0" applyNumberFormat="1" applyFont="1" applyBorder="1" applyAlignment="1" applyProtection="1">
      <alignment horizontal="center" vertical="top"/>
    </xf>
    <xf numFmtId="164" fontId="7" fillId="2" borderId="5" xfId="0" applyNumberFormat="1" applyFont="1" applyFill="1" applyBorder="1" applyAlignment="1" applyProtection="1">
      <alignment horizontal="right" vertical="top"/>
    </xf>
    <xf numFmtId="164" fontId="7" fillId="0" borderId="1" xfId="0" applyNumberFormat="1" applyFont="1" applyBorder="1" applyAlignment="1" applyProtection="1">
      <alignment vertical="top"/>
    </xf>
    <xf numFmtId="166" fontId="8" fillId="0" borderId="1" xfId="0" applyNumberFormat="1" applyFont="1" applyBorder="1" applyAlignment="1" applyProtection="1">
      <alignment vertical="top"/>
    </xf>
    <xf numFmtId="166" fontId="8" fillId="0" borderId="4" xfId="0" applyNumberFormat="1" applyFont="1" applyBorder="1" applyAlignment="1" applyProtection="1">
      <alignment vertical="top"/>
    </xf>
    <xf numFmtId="164" fontId="8" fillId="0" borderId="2" xfId="0" applyNumberFormat="1" applyFont="1" applyBorder="1" applyAlignment="1" applyProtection="1">
      <alignment vertical="top"/>
    </xf>
    <xf numFmtId="166" fontId="8" fillId="0" borderId="2" xfId="0" applyNumberFormat="1" applyFont="1" applyBorder="1" applyAlignment="1" applyProtection="1">
      <alignment vertical="top"/>
    </xf>
    <xf numFmtId="166" fontId="8" fillId="0" borderId="5" xfId="0" applyNumberFormat="1" applyFont="1" applyBorder="1" applyAlignment="1" applyProtection="1">
      <alignment vertical="top"/>
    </xf>
    <xf numFmtId="164" fontId="8" fillId="0" borderId="5" xfId="0" applyNumberFormat="1" applyFont="1" applyBorder="1" applyAlignment="1" applyProtection="1">
      <alignment vertical="top"/>
    </xf>
    <xf numFmtId="166" fontId="7" fillId="0" borderId="5" xfId="0" applyNumberFormat="1" applyFont="1" applyBorder="1" applyAlignment="1" applyProtection="1">
      <alignment vertical="top"/>
    </xf>
    <xf numFmtId="166" fontId="7" fillId="0" borderId="2" xfId="0" applyNumberFormat="1" applyFont="1" applyBorder="1" applyAlignment="1" applyProtection="1">
      <alignment vertical="top"/>
    </xf>
    <xf numFmtId="164" fontId="7" fillId="0" borderId="4" xfId="0" applyNumberFormat="1" applyFont="1" applyBorder="1" applyAlignment="1" applyProtection="1">
      <alignment vertical="top"/>
    </xf>
    <xf numFmtId="166" fontId="9" fillId="0" borderId="1" xfId="0" applyNumberFormat="1" applyFont="1" applyBorder="1" applyAlignment="1" applyProtection="1">
      <alignment vertical="top"/>
    </xf>
    <xf numFmtId="164" fontId="8" fillId="0" borderId="4" xfId="0" applyNumberFormat="1" applyFont="1" applyBorder="1" applyAlignment="1" applyProtection="1">
      <alignment vertical="top"/>
    </xf>
    <xf numFmtId="164" fontId="7" fillId="0" borderId="2" xfId="0" applyNumberFormat="1" applyFont="1" applyBorder="1" applyAlignment="1" applyProtection="1">
      <alignment vertical="top"/>
    </xf>
    <xf numFmtId="164" fontId="7" fillId="0" borderId="9" xfId="0" applyNumberFormat="1" applyFont="1" applyBorder="1" applyAlignment="1" applyProtection="1">
      <alignment vertical="top"/>
    </xf>
    <xf numFmtId="165" fontId="10" fillId="0" borderId="0" xfId="0" applyNumberFormat="1" applyFont="1"/>
    <xf numFmtId="166" fontId="7" fillId="0" borderId="0" xfId="0" applyNumberFormat="1" applyFont="1" applyBorder="1" applyAlignment="1" applyProtection="1">
      <alignment horizontal="right" vertical="center"/>
    </xf>
    <xf numFmtId="166" fontId="8" fillId="0" borderId="0" xfId="0" applyNumberFormat="1" applyFont="1" applyBorder="1" applyAlignment="1" applyProtection="1">
      <alignment horizontal="right" vertical="center"/>
    </xf>
    <xf numFmtId="164" fontId="7" fillId="0" borderId="3" xfId="0" applyNumberFormat="1" applyFont="1" applyBorder="1" applyAlignment="1" applyProtection="1">
      <alignment horizontal="left" vertical="top"/>
    </xf>
    <xf numFmtId="164" fontId="7" fillId="0" borderId="0" xfId="0" applyNumberFormat="1" applyFont="1" applyBorder="1" applyAlignment="1" applyProtection="1">
      <alignment horizontal="left" vertical="top"/>
    </xf>
    <xf numFmtId="164" fontId="7" fillId="0" borderId="8" xfId="0" applyNumberFormat="1" applyFont="1" applyBorder="1" applyAlignment="1" applyProtection="1">
      <alignment horizontal="left" vertical="top"/>
    </xf>
    <xf numFmtId="164" fontId="7" fillId="2" borderId="4" xfId="0" applyNumberFormat="1" applyFont="1" applyFill="1" applyBorder="1" applyAlignment="1" applyProtection="1">
      <alignment horizontal="left" vertical="center"/>
    </xf>
    <xf numFmtId="164" fontId="7" fillId="2" borderId="5" xfId="0" applyNumberFormat="1" applyFont="1" applyFill="1" applyBorder="1" applyAlignment="1" applyProtection="1">
      <alignment horizontal="left" vertical="center"/>
    </xf>
    <xf numFmtId="164" fontId="7" fillId="2" borderId="6" xfId="0" applyNumberFormat="1" applyFont="1" applyFill="1" applyBorder="1" applyAlignment="1" applyProtection="1">
      <alignment horizontal="center" vertical="top"/>
    </xf>
    <xf numFmtId="164" fontId="7" fillId="2" borderId="7" xfId="0" applyNumberFormat="1" applyFont="1" applyFill="1" applyBorder="1" applyAlignment="1" applyProtection="1">
      <alignment horizontal="center" vertical="top"/>
    </xf>
    <xf numFmtId="164" fontId="7" fillId="2" borderId="4" xfId="0" applyNumberFormat="1" applyFont="1" applyFill="1" applyBorder="1" applyAlignment="1" applyProtection="1">
      <alignment horizontal="right" vertical="center"/>
    </xf>
    <xf numFmtId="164" fontId="7" fillId="2" borderId="5" xfId="0" applyNumberFormat="1" applyFont="1" applyFill="1" applyBorder="1" applyAlignment="1" applyProtection="1">
      <alignment horizontal="right" vertical="center"/>
    </xf>
    <xf numFmtId="164" fontId="3" fillId="0" borderId="0" xfId="0" applyNumberFormat="1" applyFont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zoomScale="120" zoomScaleNormal="120" workbookViewId="0">
      <selection activeCell="F6" sqref="F6"/>
    </sheetView>
  </sheetViews>
  <sheetFormatPr defaultColWidth="12.5703125" defaultRowHeight="15"/>
  <cols>
    <col min="1" max="1" width="27.5703125" customWidth="1"/>
    <col min="2" max="3" width="19.5703125" customWidth="1"/>
    <col min="4" max="4" width="22.7109375" customWidth="1"/>
  </cols>
  <sheetData>
    <row r="1" spans="1:6">
      <c r="A1" s="30" t="s">
        <v>18</v>
      </c>
      <c r="B1" s="31"/>
      <c r="C1" s="31"/>
      <c r="D1" s="32"/>
    </row>
    <row r="2" spans="1:6">
      <c r="A2" s="10"/>
      <c r="B2" s="11"/>
      <c r="C2" s="11"/>
      <c r="D2" s="9" t="s">
        <v>20</v>
      </c>
    </row>
    <row r="3" spans="1:6">
      <c r="A3" s="33" t="s">
        <v>0</v>
      </c>
      <c r="B3" s="35" t="s">
        <v>1</v>
      </c>
      <c r="C3" s="36"/>
      <c r="D3" s="37" t="s">
        <v>4</v>
      </c>
    </row>
    <row r="4" spans="1:6" ht="18">
      <c r="A4" s="34"/>
      <c r="B4" s="12" t="s">
        <v>3</v>
      </c>
      <c r="C4" s="12" t="s">
        <v>2</v>
      </c>
      <c r="D4" s="38"/>
      <c r="E4" s="6"/>
      <c r="F4" s="1"/>
    </row>
    <row r="5" spans="1:6" ht="15.75">
      <c r="A5" s="13" t="s">
        <v>5</v>
      </c>
      <c r="B5" s="14"/>
      <c r="C5" s="14"/>
      <c r="D5" s="15"/>
      <c r="E5" s="2"/>
      <c r="F5" s="2"/>
    </row>
    <row r="6" spans="1:6">
      <c r="A6" s="16" t="s">
        <v>6</v>
      </c>
      <c r="B6" s="17">
        <v>63737.7</v>
      </c>
      <c r="C6" s="17">
        <v>36746.589999999997</v>
      </c>
      <c r="D6" s="17">
        <f>B6+C6</f>
        <v>100484.29</v>
      </c>
    </row>
    <row r="7" spans="1:6">
      <c r="A7" s="16" t="s">
        <v>16</v>
      </c>
      <c r="B7" s="17">
        <v>4056.86</v>
      </c>
      <c r="C7" s="15">
        <v>1610</v>
      </c>
      <c r="D7" s="14">
        <f>B7+C7</f>
        <v>5666.8600000000006</v>
      </c>
    </row>
    <row r="8" spans="1:6">
      <c r="A8" s="16" t="s">
        <v>17</v>
      </c>
      <c r="B8" s="18">
        <v>20034.830000000002</v>
      </c>
      <c r="C8" s="17">
        <v>9375</v>
      </c>
      <c r="D8" s="17">
        <f>B8+C8</f>
        <v>29409.83</v>
      </c>
    </row>
    <row r="9" spans="1:6">
      <c r="A9" s="19" t="s">
        <v>7</v>
      </c>
      <c r="B9" s="18">
        <v>55910.67</v>
      </c>
      <c r="C9" s="14">
        <v>21470</v>
      </c>
      <c r="D9" s="29">
        <v>62380.67</v>
      </c>
      <c r="E9" s="28"/>
    </row>
    <row r="10" spans="1:6">
      <c r="A10" s="13" t="s">
        <v>8</v>
      </c>
      <c r="B10" s="20">
        <f t="shared" ref="B10" si="0">SUM(B6:B9)</f>
        <v>143740.06</v>
      </c>
      <c r="C10" s="21">
        <f>SUM(C6:C9)</f>
        <v>69201.59</v>
      </c>
      <c r="D10" s="20">
        <f t="shared" ref="D10" si="1">SUM(D6:D9)</f>
        <v>197941.64999999997</v>
      </c>
    </row>
    <row r="11" spans="1:6">
      <c r="A11" s="22" t="s">
        <v>9</v>
      </c>
      <c r="B11" s="23"/>
      <c r="C11" s="23"/>
      <c r="D11" s="23"/>
    </row>
    <row r="12" spans="1:6">
      <c r="A12" s="24" t="s">
        <v>10</v>
      </c>
      <c r="B12" s="15">
        <v>45708.23</v>
      </c>
      <c r="C12" s="15">
        <v>20019.010000000002</v>
      </c>
      <c r="D12" s="15">
        <v>65727.199999999983</v>
      </c>
    </row>
    <row r="13" spans="1:6">
      <c r="A13" s="16" t="s">
        <v>11</v>
      </c>
      <c r="B13" s="17">
        <v>4551.7</v>
      </c>
      <c r="C13" s="17">
        <v>10126</v>
      </c>
      <c r="D13" s="17">
        <f>B13+C13</f>
        <v>14677.7</v>
      </c>
    </row>
    <row r="14" spans="1:6">
      <c r="A14" s="16" t="s">
        <v>12</v>
      </c>
      <c r="B14" s="17">
        <v>0</v>
      </c>
      <c r="C14" s="17">
        <v>19855.008000000002</v>
      </c>
      <c r="D14" s="14">
        <f>B14+C14</f>
        <v>19855.008000000002</v>
      </c>
    </row>
    <row r="15" spans="1:6">
      <c r="A15" s="25" t="s">
        <v>8</v>
      </c>
      <c r="B15" s="21">
        <f t="shared" ref="B15" si="2">B12+B13+B14</f>
        <v>50259.93</v>
      </c>
      <c r="C15" s="21">
        <f>C12+C13+C14</f>
        <v>50000.018000000004</v>
      </c>
      <c r="D15" s="21">
        <f>B15+C15</f>
        <v>100259.948</v>
      </c>
    </row>
    <row r="16" spans="1:6">
      <c r="A16" s="26" t="s">
        <v>13</v>
      </c>
      <c r="B16" s="20">
        <f>B10+B15</f>
        <v>193999.99</v>
      </c>
      <c r="C16" s="20">
        <f>C10+C15</f>
        <v>119201.60800000001</v>
      </c>
      <c r="D16" s="20">
        <f>B16+C16</f>
        <v>313201.598</v>
      </c>
      <c r="F16" s="27"/>
    </row>
    <row r="17" spans="1:6">
      <c r="A17" s="3" t="s">
        <v>14</v>
      </c>
      <c r="B17" s="3"/>
      <c r="C17" s="3"/>
      <c r="D17" s="7"/>
      <c r="E17" s="8"/>
      <c r="F17" s="4"/>
    </row>
    <row r="18" spans="1:6">
      <c r="A18" s="3" t="s">
        <v>19</v>
      </c>
      <c r="B18" s="3"/>
      <c r="C18" s="3"/>
      <c r="D18" s="3"/>
      <c r="E18" s="4"/>
      <c r="F18" s="4"/>
    </row>
    <row r="19" spans="1:6">
      <c r="A19" s="39" t="s">
        <v>15</v>
      </c>
      <c r="B19" s="39"/>
      <c r="C19" s="39"/>
      <c r="D19" s="39"/>
      <c r="E19" s="39"/>
      <c r="F19" s="5"/>
    </row>
  </sheetData>
  <mergeCells count="5">
    <mergeCell ref="A1:D1"/>
    <mergeCell ref="A3:A4"/>
    <mergeCell ref="B3:C3"/>
    <mergeCell ref="D3:D4"/>
    <mergeCell ref="A19:E1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14.4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2021-09-26T06:11:00Z</dcterms:modified>
</cp:coreProperties>
</file>